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0736" windowHeight="117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H14" i="1"/>
  <c r="F18"/>
  <c r="E16"/>
  <c r="F16"/>
  <c r="E15"/>
  <c r="F15"/>
  <c r="I21" l="1"/>
  <c r="I20" l="1"/>
  <c r="F22"/>
  <c r="G22"/>
  <c r="H22"/>
  <c r="I15"/>
  <c r="I16"/>
  <c r="I17"/>
  <c r="I18"/>
  <c r="I19"/>
  <c r="I14"/>
  <c r="I22" l="1"/>
</calcChain>
</file>

<file path=xl/sharedStrings.xml><?xml version="1.0" encoding="utf-8"?>
<sst xmlns="http://schemas.openxmlformats.org/spreadsheetml/2006/main" count="44" uniqueCount="39">
  <si>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</si>
  <si>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</si>
  <si>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</si>
  <si>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</si>
  <si>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</si>
  <si>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</si>
  <si>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</si>
  <si>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</si>
  <si>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</si>
  <si>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</si>
  <si>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</si>
  <si>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</si>
  <si>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</si>
  <si>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</si>
  <si>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</si>
  <si>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</si>
  <si>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</si>
  <si>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</si>
  <si>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</si>
  <si>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</si>
  <si>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</si>
  <si>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Կոմունալ ծառ.-ջուր</t>
  </si>
  <si>
    <t xml:space="preserve">Կապի ծառայ. </t>
  </si>
  <si>
    <t>Աղբահանության վճար</t>
  </si>
  <si>
    <t>Ի. Բաղդասարյան</t>
  </si>
  <si>
    <t>Ա.Թադևոսյան</t>
  </si>
  <si>
    <r>
      <t>ՀՀ Շիրակի  մարզի &lt;</t>
    </r>
    <r>
      <rPr>
        <sz val="9"/>
        <rFont val="Arial LatArm"/>
        <family val="2"/>
      </rPr>
      <t>&lt; Գյումրու թիվ 25 հիմնական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</si>
  <si>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Ðանր. սննդի  նյութ»ñ</t>
  </si>
  <si>
    <t xml:space="preserve"> Պայմանագրի համարը՝  ՀԿ 16</t>
  </si>
  <si>
    <t>(2025 թվականի III եռամսյակ)</t>
  </si>
  <si>
    <t xml:space="preserve"> &lt;&lt; 08 &gt;&gt; &lt;&lt; 10 &gt;&gt; 2025 թ.</t>
  </si>
  <si>
    <t xml:space="preserve">Պայմանագրի կնքման ամսաթիվը՝  &lt;&lt; 04 &gt;&gt;   &lt;&lt;  04  &gt;&gt;   2025 թ.                            </t>
  </si>
  <si>
    <t>Պայմանագրի շրջանակներում &lt;&lt;01&gt;&gt; հուլիսի  2025 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</si>
  <si>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>01.07.2025-30.09.2025</t>
  </si>
  <si>
    <t>III եռամսյակի մնացորդը/պարտքը +/-/հազ. դրամ/8=7-6</t>
  </si>
  <si>
    <t>Բյուջեով նախատեսված գումարը III եռամսյակ /հազ. դրամ/</t>
  </si>
  <si>
    <t>Փաստացի կատարված ծախսերը հազ. դրամ/ 01.07.2025-30.10.2025</t>
  </si>
  <si>
    <t>Վճարված գումարը հազ. դրամ/01.07.2025-30.10.2025</t>
  </si>
  <si>
    <t>Վճարման ժամկետը  01.07.2025-30.10.2025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</si>
</sst>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name val="Arial Unicode"/>
      <family val="2"/>
      <charset val="204"/>
    </font>
    <font>
      <b/>
      <sz val="9"/>
      <name val="Arial LatArm"/>
      <family val="2"/>
    </font>
    <font>
      <sz val="10"/>
      <color theme="1"/>
      <name val="Arial LatArm"/>
      <family val="2"/>
    </font>
    <font>
      <sz val="9"/>
      <name val="Arial Unicode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6" fillId="0" borderId="4" xfId="0" applyNumberFormat="1" applyFont="1" applyBorder="1" applyAlignment="1">
      <alignment horizontal="left" vertical="top" wrapText="1"/>
    </xf>
    <xf numFmtId="164" fontId="6" fillId="0" borderId="5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R33"/>
  <sheetViews>
    <sheetView tabSelected="1" workbookViewId="0">
      <selection activeCell="G19" sqref="G19"/>
    </sheetView>
  </sheetViews>
  <sheetFormatPr defaultRowHeight="14.4"/>
  <cols>
    <col min="2" max="2" width="5" style="1" customWidth="1"/>
    <col min="3" max="3" width="26.6640625" customWidth="1"/>
    <col min="4" max="4" width="9.44140625" customWidth="1"/>
    <col min="5" max="5" width="8.44140625" customWidth="1"/>
    <col min="6" max="6" width="13.88671875" customWidth="1"/>
    <col min="7" max="7" width="16.109375" customWidth="1"/>
    <col min="8" max="8" width="12.44140625" customWidth="1"/>
    <col min="9" max="9" width="15.88671875" customWidth="1"/>
    <col min="10" max="10" width="9.88671875" customWidth="1"/>
    <col min="11" max="11" width="18" customWidth="1"/>
    <col min="12" max="12" width="9.5546875" bestFit="1" customWidth="1"/>
  </cols>
  <sheetData>
    <row r="1" spans="2:18"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</row>
    <row r="2" spans="2:18" ht="13.2" customHeight="1">
      <c r="B2" s="28" t="s">
        <v>14</v>
      </c>
      <c r="C2" s="28"/>
      <c r="D2" s="28"/>
      <c r="E2" s="28"/>
      <c r="F2" s="28"/>
      <c r="G2" s="28"/>
      <c r="H2" s="28"/>
      <c r="I2" s="28"/>
      <c r="J2" s="28"/>
      <c r="K2" s="28"/>
    </row>
    <row r="3" spans="2:18">
      <c r="B3" s="29" t="s">
        <v>29</v>
      </c>
      <c r="C3" s="29"/>
      <c r="D3" s="29"/>
      <c r="E3" s="29"/>
      <c r="F3" s="29"/>
      <c r="G3" s="29"/>
      <c r="H3" s="29"/>
      <c r="I3" s="29"/>
      <c r="J3" s="29"/>
      <c r="K3" s="29"/>
    </row>
    <row r="4" spans="2:18">
      <c r="B4" s="30" t="s">
        <v>30</v>
      </c>
      <c r="C4" s="30"/>
      <c r="D4" s="30"/>
      <c r="E4" s="30"/>
      <c r="F4" s="30"/>
      <c r="G4" s="9"/>
      <c r="H4" s="9"/>
      <c r="I4" s="9"/>
      <c r="J4" s="9"/>
      <c r="K4" s="5"/>
    </row>
    <row r="5" spans="2:18">
      <c r="B5" s="30" t="s">
        <v>1</v>
      </c>
      <c r="C5" s="30"/>
      <c r="D5" s="30"/>
      <c r="E5" s="30"/>
      <c r="F5" s="30"/>
      <c r="G5" s="30"/>
      <c r="H5" s="30"/>
      <c r="I5" s="30"/>
      <c r="J5" s="30"/>
      <c r="K5" s="5"/>
    </row>
    <row r="6" spans="2:18">
      <c r="B6" s="27" t="s">
        <v>31</v>
      </c>
      <c r="C6" s="27"/>
      <c r="D6" s="27"/>
      <c r="E6" s="27"/>
      <c r="F6" s="27"/>
      <c r="G6" s="27"/>
      <c r="H6" s="27"/>
      <c r="I6" s="27"/>
      <c r="J6" s="27"/>
      <c r="K6" s="5"/>
    </row>
    <row r="7" spans="2:18">
      <c r="B7" s="27" t="s">
        <v>28</v>
      </c>
      <c r="C7" s="27"/>
      <c r="D7" s="27"/>
      <c r="E7" s="27"/>
      <c r="F7" s="27"/>
      <c r="G7" s="27"/>
      <c r="H7" s="27"/>
      <c r="I7" s="27"/>
      <c r="J7" s="27"/>
      <c r="K7" s="5"/>
    </row>
    <row r="8" spans="2:18">
      <c r="B8" s="27" t="s">
        <v>2</v>
      </c>
      <c r="C8" s="27"/>
      <c r="D8" s="27" t="s">
        <v>19</v>
      </c>
      <c r="E8" s="27"/>
      <c r="F8" s="27"/>
      <c r="G8" s="27"/>
      <c r="H8" s="27"/>
      <c r="I8" s="27"/>
      <c r="J8" s="27"/>
      <c r="K8" s="9"/>
    </row>
    <row r="9" spans="2:18">
      <c r="B9" s="31" t="s">
        <v>3</v>
      </c>
      <c r="C9" s="31"/>
      <c r="D9" s="31" t="s">
        <v>26</v>
      </c>
      <c r="E9" s="31"/>
      <c r="F9" s="31"/>
      <c r="G9" s="31"/>
      <c r="H9" s="31"/>
      <c r="I9" s="31"/>
      <c r="J9" s="31"/>
      <c r="K9" s="31"/>
    </row>
    <row r="10" spans="2:18">
      <c r="B10" s="31" t="s">
        <v>32</v>
      </c>
      <c r="C10" s="31"/>
      <c r="D10" s="31"/>
      <c r="E10" s="31"/>
      <c r="F10" s="31"/>
      <c r="G10" s="31"/>
      <c r="H10" s="31"/>
      <c r="I10" s="31"/>
      <c r="J10" s="31"/>
      <c r="K10" s="31"/>
    </row>
    <row r="11" spans="2:18">
      <c r="B11" s="31"/>
      <c r="C11" s="31"/>
      <c r="D11" s="31"/>
      <c r="E11" s="31"/>
      <c r="F11" s="31"/>
      <c r="G11" s="31"/>
      <c r="H11" s="31"/>
      <c r="I11" s="31"/>
      <c r="J11" s="31"/>
      <c r="K11" s="31"/>
    </row>
    <row r="12" spans="2:18" ht="57">
      <c r="B12" s="4" t="s">
        <v>4</v>
      </c>
      <c r="C12" s="4" t="s">
        <v>5</v>
      </c>
      <c r="D12" s="4" t="s">
        <v>6</v>
      </c>
      <c r="E12" s="4" t="s">
        <v>7</v>
      </c>
      <c r="F12" s="4" t="s">
        <v>36</v>
      </c>
      <c r="G12" s="4" t="s">
        <v>37</v>
      </c>
      <c r="H12" s="4" t="s">
        <v>35</v>
      </c>
      <c r="I12" s="4" t="s">
        <v>34</v>
      </c>
      <c r="J12" s="4" t="s">
        <v>38</v>
      </c>
      <c r="K12" s="4" t="s">
        <v>8</v>
      </c>
    </row>
    <row r="13" spans="2:18">
      <c r="B13" s="4">
        <v>1</v>
      </c>
      <c r="C13" s="4">
        <v>2</v>
      </c>
      <c r="D13" s="4">
        <v>3</v>
      </c>
      <c r="E13" s="6">
        <v>4</v>
      </c>
      <c r="F13" s="4">
        <v>5</v>
      </c>
      <c r="G13" s="4">
        <v>6</v>
      </c>
      <c r="H13" s="4">
        <v>7</v>
      </c>
      <c r="I13" s="4">
        <v>8</v>
      </c>
      <c r="J13" s="4">
        <v>9</v>
      </c>
      <c r="K13" s="4">
        <v>10</v>
      </c>
    </row>
    <row r="14" spans="2:18" ht="15" customHeight="1">
      <c r="B14" s="4">
        <v>1</v>
      </c>
      <c r="C14" s="4" t="s">
        <v>9</v>
      </c>
      <c r="D14" s="4" t="s">
        <v>10</v>
      </c>
      <c r="E14" s="23">
        <v>70</v>
      </c>
      <c r="F14" s="13">
        <v>44126</v>
      </c>
      <c r="G14" s="15">
        <v>33677.800000000003</v>
      </c>
      <c r="H14" s="15">
        <f>42646-5312.1</f>
        <v>37333.9</v>
      </c>
      <c r="I14" s="16">
        <f>+H14-G14</f>
        <v>3656.0999999999985</v>
      </c>
      <c r="J14" s="32" t="s">
        <v>33</v>
      </c>
      <c r="K14" s="4"/>
      <c r="L14" s="3"/>
      <c r="N14" s="2"/>
    </row>
    <row r="15" spans="2:18">
      <c r="B15" s="4">
        <v>2</v>
      </c>
      <c r="C15" s="4" t="s">
        <v>11</v>
      </c>
      <c r="D15" s="4" t="s">
        <v>12</v>
      </c>
      <c r="E15" s="21">
        <f>12000/53.5</f>
        <v>224.29906542056074</v>
      </c>
      <c r="F15" s="13">
        <f>50+70</f>
        <v>120</v>
      </c>
      <c r="G15" s="15">
        <v>90.1</v>
      </c>
      <c r="H15" s="15">
        <v>350</v>
      </c>
      <c r="I15" s="16">
        <f t="shared" ref="I15:I21" si="0">+H15-G15</f>
        <v>259.89999999999998</v>
      </c>
      <c r="J15" s="33"/>
      <c r="K15" s="4"/>
      <c r="R15" s="3"/>
    </row>
    <row r="16" spans="2:18">
      <c r="B16" s="4">
        <v>3</v>
      </c>
      <c r="C16" s="4" t="s">
        <v>21</v>
      </c>
      <c r="D16" s="4" t="s">
        <v>16</v>
      </c>
      <c r="E16" s="21">
        <f>29600/200</f>
        <v>148</v>
      </c>
      <c r="F16" s="13">
        <f>19.8+9.8</f>
        <v>29.6</v>
      </c>
      <c r="G16" s="15">
        <v>19.8</v>
      </c>
      <c r="H16" s="15">
        <v>35</v>
      </c>
      <c r="I16" s="16">
        <f t="shared" si="0"/>
        <v>15.2</v>
      </c>
      <c r="J16" s="33"/>
      <c r="K16" s="4"/>
      <c r="L16" s="3"/>
    </row>
    <row r="17" spans="2:15">
      <c r="B17" s="4">
        <v>4</v>
      </c>
      <c r="C17" s="4" t="s">
        <v>17</v>
      </c>
      <c r="D17" s="4" t="s">
        <v>10</v>
      </c>
      <c r="E17" s="22">
        <v>3</v>
      </c>
      <c r="F17" s="13">
        <v>15</v>
      </c>
      <c r="G17" s="15">
        <v>15</v>
      </c>
      <c r="H17" s="15">
        <v>15</v>
      </c>
      <c r="I17" s="16">
        <f t="shared" si="0"/>
        <v>0</v>
      </c>
      <c r="J17" s="33"/>
      <c r="K17" s="4"/>
      <c r="L17" s="3"/>
    </row>
    <row r="18" spans="2:15">
      <c r="B18" s="4">
        <v>5</v>
      </c>
      <c r="C18" s="4" t="s">
        <v>22</v>
      </c>
      <c r="D18" s="4" t="s">
        <v>10</v>
      </c>
      <c r="E18" s="22">
        <v>3</v>
      </c>
      <c r="F18" s="13">
        <f>38.7-11+15</f>
        <v>42.7</v>
      </c>
      <c r="G18" s="15">
        <v>38.700000000000003</v>
      </c>
      <c r="H18" s="15">
        <v>40</v>
      </c>
      <c r="I18" s="16">
        <f t="shared" si="0"/>
        <v>1.2999999999999972</v>
      </c>
      <c r="J18" s="33"/>
      <c r="K18" s="4"/>
      <c r="L18" s="3"/>
    </row>
    <row r="19" spans="2:15" ht="19.5" customHeight="1">
      <c r="B19" s="4">
        <v>6</v>
      </c>
      <c r="C19" s="4" t="s">
        <v>18</v>
      </c>
      <c r="D19" s="4" t="s">
        <v>10</v>
      </c>
      <c r="E19" s="22">
        <v>3</v>
      </c>
      <c r="F19" s="14">
        <v>16.2</v>
      </c>
      <c r="G19" s="15">
        <v>16.2</v>
      </c>
      <c r="H19" s="17">
        <v>20</v>
      </c>
      <c r="I19" s="16">
        <f t="shared" si="0"/>
        <v>3.8000000000000007</v>
      </c>
      <c r="J19" s="33"/>
      <c r="K19" s="4"/>
    </row>
    <row r="20" spans="2:15">
      <c r="B20" s="4">
        <v>7</v>
      </c>
      <c r="C20" s="4" t="s">
        <v>27</v>
      </c>
      <c r="D20" s="4" t="s">
        <v>10</v>
      </c>
      <c r="E20" s="22"/>
      <c r="F20" s="24">
        <v>1172.2</v>
      </c>
      <c r="G20" s="24">
        <v>749.5</v>
      </c>
      <c r="H20" s="24">
        <v>1200</v>
      </c>
      <c r="I20" s="16">
        <f t="shared" si="0"/>
        <v>450.5</v>
      </c>
      <c r="J20" s="33"/>
      <c r="K20" s="4"/>
      <c r="N20" s="3"/>
    </row>
    <row r="21" spans="2:15">
      <c r="B21" s="4">
        <v>8</v>
      </c>
      <c r="C21" s="4" t="s">
        <v>23</v>
      </c>
      <c r="D21" s="4" t="s">
        <v>10</v>
      </c>
      <c r="E21" s="22">
        <v>3</v>
      </c>
      <c r="F21" s="24">
        <v>120</v>
      </c>
      <c r="G21" s="24">
        <v>120</v>
      </c>
      <c r="H21" s="24">
        <v>124</v>
      </c>
      <c r="I21" s="16">
        <f t="shared" si="0"/>
        <v>4</v>
      </c>
      <c r="J21" s="33"/>
      <c r="K21" s="4"/>
      <c r="N21" s="3"/>
    </row>
    <row r="22" spans="2:15" ht="23.25" customHeight="1">
      <c r="B22" s="4"/>
      <c r="C22" s="4" t="s">
        <v>13</v>
      </c>
      <c r="D22" s="4"/>
      <c r="E22" s="18"/>
      <c r="F22" s="19">
        <f>SUM(F14:F21)</f>
        <v>45641.69999999999</v>
      </c>
      <c r="G22" s="19">
        <f>SUM(G14:G21)</f>
        <v>34727.1</v>
      </c>
      <c r="H22" s="19">
        <f>SUM(H14:H21)</f>
        <v>39117.9</v>
      </c>
      <c r="I22" s="19">
        <f>SUM(I14:I21)</f>
        <v>4390.7999999999993</v>
      </c>
      <c r="J22" s="20"/>
      <c r="K22" s="4"/>
      <c r="N22" s="3"/>
    </row>
    <row r="23" spans="2:15" ht="12.6" customHeight="1">
      <c r="B23" s="5"/>
      <c r="C23" s="5"/>
      <c r="D23" s="5"/>
      <c r="E23" s="5"/>
      <c r="F23" s="10"/>
      <c r="G23" s="10"/>
      <c r="H23" s="10"/>
      <c r="I23" s="10"/>
      <c r="J23" s="11"/>
      <c r="K23" s="5"/>
      <c r="N23" s="3"/>
    </row>
    <row r="24" spans="2:15">
      <c r="B24" s="7"/>
      <c r="C24" s="12" t="s">
        <v>20</v>
      </c>
      <c r="D24" s="26" t="s">
        <v>24</v>
      </c>
      <c r="E24" s="26"/>
      <c r="F24" s="26"/>
      <c r="G24" s="8"/>
      <c r="H24" s="8"/>
      <c r="I24" s="7"/>
      <c r="J24" s="7"/>
      <c r="K24" s="7"/>
      <c r="N24" s="3"/>
      <c r="O24" s="3"/>
    </row>
    <row r="25" spans="2:15">
      <c r="H25" s="3"/>
    </row>
    <row r="26" spans="2:15">
      <c r="C26" s="12" t="s">
        <v>15</v>
      </c>
      <c r="D26" s="25" t="s">
        <v>25</v>
      </c>
      <c r="E26" s="25"/>
      <c r="F26" s="25"/>
      <c r="L26" s="3"/>
    </row>
    <row r="31" spans="2:15">
      <c r="I31" s="3"/>
    </row>
    <row r="33" spans="9:9">
      <c r="I33" s="3"/>
    </row>
  </sheetData>
  <mergeCells count="15">
    <mergeCell ref="D26:F26"/>
    <mergeCell ref="D24:F24"/>
    <mergeCell ref="B6:J6"/>
    <mergeCell ref="B1:K1"/>
    <mergeCell ref="B2:K2"/>
    <mergeCell ref="B3:K3"/>
    <mergeCell ref="B4:F4"/>
    <mergeCell ref="B5:J5"/>
    <mergeCell ref="B7:J7"/>
    <mergeCell ref="B8:C8"/>
    <mergeCell ref="D8:J8"/>
    <mergeCell ref="B9:C9"/>
    <mergeCell ref="D9:K9"/>
    <mergeCell ref="B10:K11"/>
    <mergeCell ref="J14:J21"/>
  </mergeCells>
  <pageMargins left="0.31496062992125984" right="0.11811023622047245" top="0.74803149606299213" bottom="0.74803149606299213" header="0.31496062992125984" footer="0.31496062992125984"/>
  <pageSetup paperSize="9" scale="9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2025-10-07T07:57:51Z</dcterms:modified>
</cp:coreProperties>
</file>